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 activeTab="1"/>
  </bookViews>
  <sheets>
    <sheet name="Q-pcr" sheetId="1" r:id="rId1"/>
    <sheet name="CCK8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<sst xmlns="http://schemas.openxmlformats.org/spreadsheetml/2006/main" count="90" uniqueCount="25">
  <si>
    <t>GAPDH</t>
  </si>
  <si>
    <t>CENPN</t>
  </si>
  <si>
    <t>△Ct</t>
  </si>
  <si>
    <r>
      <rPr>
        <sz val="12"/>
        <color rgb="FF323E32"/>
        <rFont val="Segoe UI Symbol"/>
        <charset val="134"/>
      </rPr>
      <t>△△</t>
    </r>
    <r>
      <rPr>
        <sz val="12"/>
        <color rgb="FF323E32"/>
        <rFont val="Verdana"/>
        <charset val="134"/>
      </rPr>
      <t>Ct</t>
    </r>
  </si>
  <si>
    <r>
      <rPr>
        <sz val="12"/>
        <color rgb="FF323E32"/>
        <rFont val="Verdana"/>
        <charset val="134"/>
      </rPr>
      <t>2-</t>
    </r>
    <r>
      <rPr>
        <sz val="12"/>
        <color rgb="FF323E32"/>
        <rFont val="Segoe UI Symbol"/>
        <charset val="134"/>
      </rPr>
      <t>△△</t>
    </r>
    <r>
      <rPr>
        <sz val="12"/>
        <color rgb="FF323E32"/>
        <rFont val="Verdana"/>
        <charset val="134"/>
      </rPr>
      <t>Ct</t>
    </r>
  </si>
  <si>
    <t>HPDE</t>
  </si>
  <si>
    <t>CFPAC-1</t>
  </si>
  <si>
    <t>PANC-1</t>
  </si>
  <si>
    <t>AsPC-1</t>
  </si>
  <si>
    <t>BxPC-3</t>
  </si>
  <si>
    <t>E</t>
  </si>
  <si>
    <t>AVG</t>
  </si>
  <si>
    <t>SD</t>
  </si>
  <si>
    <t>si-NC</t>
  </si>
  <si>
    <t>si-CENPN</t>
  </si>
  <si>
    <t>0h</t>
  </si>
  <si>
    <t>24h</t>
  </si>
  <si>
    <t>48h</t>
  </si>
  <si>
    <t>72h</t>
  </si>
  <si>
    <t>96h</t>
  </si>
  <si>
    <t>F</t>
  </si>
  <si>
    <t>G</t>
  </si>
  <si>
    <t>Vector</t>
  </si>
  <si>
    <t>over-CENPN</t>
  </si>
  <si>
    <t>H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</si>
</sst>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323E32"/>
      <name val="Verdan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323E32"/>
      <name val="Segoe UI Symbo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176" fontId="1" fillId="0" borderId="0" xfId="0" applyNumberFormat="1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2" borderId="0" xfId="0" applyFont="1" applyFill="1" applyAlignment="1"/>
    <xf numFmtId="0" fontId="0" fillId="3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K17"/>
  <sheetViews>
    <sheetView workbookViewId="0">
      <selection activeCell="I26" sqref="I26"/>
    </sheetView>
  </sheetViews>
  <sheetFormatPr defaultColWidth="9" defaultRowHeight="14.4"/>
  <sheetData>
    <row r="2" ht="19.2" spans="2:11">
      <c r="B2" s="3" t="s">
        <v>0</v>
      </c>
      <c r="C2" s="3"/>
      <c r="D2" s="3"/>
      <c r="E2" s="4"/>
      <c r="F2" s="3" t="s">
        <v>1</v>
      </c>
      <c r="G2" s="3"/>
      <c r="H2" s="3"/>
      <c r="I2" s="10" t="s">
        <v>2</v>
      </c>
      <c r="J2" s="10" t="s">
        <v>3</v>
      </c>
      <c r="K2" s="10" t="s">
        <v>4</v>
      </c>
    </row>
    <row r="3" spans="2:11">
      <c r="B3" s="5" t="s">
        <v>5</v>
      </c>
      <c r="C3" s="6">
        <v>18.36</v>
      </c>
      <c r="D3" s="7"/>
      <c r="E3" s="6"/>
      <c r="F3" s="6"/>
      <c r="G3" s="6">
        <v>25.62</v>
      </c>
      <c r="H3" s="8"/>
      <c r="I3" s="6"/>
      <c r="J3" s="6"/>
      <c r="K3" s="6"/>
    </row>
    <row r="4" spans="2:11">
      <c r="B4" s="5"/>
      <c r="C4" s="6">
        <v>18.28</v>
      </c>
      <c r="D4" s="7"/>
      <c r="E4" s="6"/>
      <c r="F4" s="6"/>
      <c r="G4" s="6">
        <v>25.76</v>
      </c>
      <c r="H4" s="8"/>
      <c r="I4" s="6"/>
      <c r="J4" s="6"/>
      <c r="K4" s="6"/>
    </row>
    <row r="5" spans="2:11">
      <c r="B5" s="5"/>
      <c r="C5" s="6">
        <v>18.32</v>
      </c>
      <c r="D5" s="7">
        <f>AVERAGE(C3:C5)</f>
        <v>18.32</v>
      </c>
      <c r="E5" s="6"/>
      <c r="F5" s="6"/>
      <c r="G5" s="6">
        <v>25.49</v>
      </c>
      <c r="H5" s="8">
        <f>AVERAGE(G3:G5)</f>
        <v>25.6233333333333</v>
      </c>
      <c r="I5" s="6">
        <f>H5-D5</f>
        <v>7.30333333333333</v>
      </c>
      <c r="J5" s="6">
        <f>I5-I5</f>
        <v>0</v>
      </c>
      <c r="K5" s="6">
        <f>2^(-J5)</f>
        <v>1</v>
      </c>
    </row>
    <row r="6" spans="2:11">
      <c r="B6" s="5" t="s">
        <v>6</v>
      </c>
      <c r="C6" s="6">
        <v>18.06</v>
      </c>
      <c r="D6" s="7"/>
      <c r="E6" s="6"/>
      <c r="F6" s="6"/>
      <c r="G6" s="6">
        <v>24.02</v>
      </c>
      <c r="H6" s="8"/>
      <c r="I6" s="6"/>
      <c r="J6" s="6"/>
      <c r="K6" s="6"/>
    </row>
    <row r="7" spans="2:11">
      <c r="B7" s="5"/>
      <c r="C7" s="6">
        <v>18.13</v>
      </c>
      <c r="D7" s="7"/>
      <c r="E7" s="6"/>
      <c r="F7" s="6"/>
      <c r="G7" s="6">
        <v>23.98</v>
      </c>
      <c r="H7" s="8"/>
      <c r="I7" s="6"/>
      <c r="J7" s="6"/>
      <c r="K7" s="6"/>
    </row>
    <row r="8" spans="2:11">
      <c r="B8" s="5"/>
      <c r="C8" s="6">
        <v>18.21</v>
      </c>
      <c r="D8" s="7">
        <f>AVERAGE(C6:C8)</f>
        <v>18.1333333333333</v>
      </c>
      <c r="E8" s="6"/>
      <c r="F8" s="6"/>
      <c r="G8" s="6">
        <v>23.91</v>
      </c>
      <c r="H8" s="8">
        <f>AVERAGE(G6:G8)</f>
        <v>23.97</v>
      </c>
      <c r="I8" s="6">
        <f>H8-D8</f>
        <v>5.83666666666667</v>
      </c>
      <c r="J8" s="6">
        <f>I8-I5</f>
        <v>-1.46666666666667</v>
      </c>
      <c r="K8" s="6">
        <f>2^(-J8)</f>
        <v>2.76382575993556</v>
      </c>
    </row>
    <row r="9" spans="2:11">
      <c r="B9" s="5" t="s">
        <v>7</v>
      </c>
      <c r="C9" s="6">
        <v>19.01</v>
      </c>
      <c r="D9" s="7"/>
      <c r="E9" s="6"/>
      <c r="F9" s="6"/>
      <c r="G9" s="6">
        <v>24.61</v>
      </c>
      <c r="H9" s="8"/>
      <c r="I9" s="6"/>
      <c r="J9" s="6"/>
      <c r="K9" s="6"/>
    </row>
    <row r="10" spans="2:11">
      <c r="B10" s="5"/>
      <c r="C10" s="6">
        <v>19.25</v>
      </c>
      <c r="D10" s="7"/>
      <c r="E10" s="6"/>
      <c r="F10" s="6"/>
      <c r="G10" s="6">
        <v>24.32</v>
      </c>
      <c r="H10" s="8"/>
      <c r="I10" s="6"/>
      <c r="J10" s="6"/>
      <c r="K10" s="6"/>
    </row>
    <row r="11" spans="2:11">
      <c r="B11" s="5"/>
      <c r="C11" s="6">
        <v>19.19</v>
      </c>
      <c r="D11" s="7">
        <f>AVERAGE(C9:C11)</f>
        <v>19.15</v>
      </c>
      <c r="E11" s="6"/>
      <c r="F11" s="6"/>
      <c r="G11" s="6">
        <v>24.13</v>
      </c>
      <c r="H11" s="8">
        <f>AVERAGE(G9:G11)</f>
        <v>24.3533333333333</v>
      </c>
      <c r="I11" s="6">
        <f>H11-D11</f>
        <v>5.20333333333333</v>
      </c>
      <c r="J11" s="6">
        <f>I11-I5</f>
        <v>-2.1</v>
      </c>
      <c r="K11" s="6">
        <f>2^(-J11)</f>
        <v>4.28709385014518</v>
      </c>
    </row>
    <row r="12" spans="2:11">
      <c r="B12" s="5" t="s">
        <v>8</v>
      </c>
      <c r="C12" s="6">
        <v>19.81</v>
      </c>
      <c r="D12" s="7"/>
      <c r="E12" s="6"/>
      <c r="F12" s="6"/>
      <c r="G12" s="6">
        <v>25.71</v>
      </c>
      <c r="H12" s="8"/>
      <c r="I12" s="6"/>
      <c r="J12" s="6"/>
      <c r="K12" s="6"/>
    </row>
    <row r="13" spans="2:11">
      <c r="B13" s="5"/>
      <c r="C13" s="6">
        <v>19.65</v>
      </c>
      <c r="D13" s="7"/>
      <c r="E13" s="6"/>
      <c r="F13" s="6"/>
      <c r="G13" s="6">
        <v>25.62</v>
      </c>
      <c r="H13" s="8"/>
      <c r="I13" s="6"/>
      <c r="J13" s="6"/>
      <c r="K13" s="6"/>
    </row>
    <row r="14" spans="2:11">
      <c r="B14" s="5"/>
      <c r="C14" s="6">
        <v>19.43</v>
      </c>
      <c r="D14" s="7">
        <f>AVERAGE(C12:C14)</f>
        <v>19.63</v>
      </c>
      <c r="E14" s="6"/>
      <c r="F14" s="6"/>
      <c r="G14" s="6">
        <v>25.72</v>
      </c>
      <c r="H14" s="8">
        <f>AVERAGE(G12:G14)</f>
        <v>25.6833333333333</v>
      </c>
      <c r="I14" s="6">
        <f>H14-D14</f>
        <v>6.05333333333333</v>
      </c>
      <c r="J14" s="6">
        <f>I14-I5</f>
        <v>-1.25</v>
      </c>
      <c r="K14" s="6">
        <f>2^(-J14)</f>
        <v>2.37841423000544</v>
      </c>
    </row>
    <row r="15" spans="2:11">
      <c r="B15" s="9" t="s">
        <v>9</v>
      </c>
      <c r="C15" s="6">
        <v>19.02</v>
      </c>
      <c r="D15" s="7"/>
      <c r="E15" s="6"/>
      <c r="F15" s="6"/>
      <c r="G15" s="6">
        <v>23.81</v>
      </c>
      <c r="H15" s="8"/>
      <c r="I15" s="6"/>
      <c r="J15" s="6"/>
      <c r="K15" s="6"/>
    </row>
    <row r="16" spans="2:11">
      <c r="B16" s="9"/>
      <c r="C16" s="6">
        <v>18.87</v>
      </c>
      <c r="D16" s="7"/>
      <c r="E16" s="6"/>
      <c r="F16" s="6"/>
      <c r="G16" s="6">
        <v>23.76</v>
      </c>
      <c r="H16" s="8"/>
      <c r="I16" s="6"/>
      <c r="J16" s="6"/>
      <c r="K16" s="6"/>
    </row>
    <row r="17" spans="2:11">
      <c r="B17" s="9"/>
      <c r="C17" s="6">
        <v>18.91</v>
      </c>
      <c r="D17" s="7">
        <f>AVERAGE(C15:C17)</f>
        <v>18.9333333333333</v>
      </c>
      <c r="E17" s="6"/>
      <c r="F17" s="6"/>
      <c r="G17" s="6">
        <v>23.98</v>
      </c>
      <c r="H17" s="8">
        <f>AVERAGE(G15:G17)</f>
        <v>23.85</v>
      </c>
      <c r="I17" s="6">
        <f>H17-D17</f>
        <v>4.91666666666666</v>
      </c>
      <c r="J17" s="6">
        <f>I17-I5</f>
        <v>-2.38666666666667</v>
      </c>
      <c r="K17" s="6">
        <f>2^(-J17)</f>
        <v>5.22947698880843</v>
      </c>
    </row>
  </sheetData>
  <mergeCells count="7">
    <mergeCell ref="B2:D2"/>
    <mergeCell ref="F2:H2"/>
    <mergeCell ref="B3:B5"/>
    <mergeCell ref="B6:B8"/>
    <mergeCell ref="B9:B11"/>
    <mergeCell ref="B12:B14"/>
    <mergeCell ref="B15:B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6"/>
  <sheetViews>
    <sheetView tabSelected="1" workbookViewId="0">
      <selection activeCell="D39" sqref="D39"/>
    </sheetView>
  </sheetViews>
  <sheetFormatPr defaultColWidth="9" defaultRowHeight="14.4"/>
  <sheetData>
    <row r="1" spans="1:27">
      <c r="A1" s="1" t="s">
        <v>10</v>
      </c>
      <c r="B1" s="1"/>
      <c r="C1" s="1"/>
      <c r="D1" s="1"/>
      <c r="E1" s="1"/>
      <c r="F1" s="1" t="s">
        <v>11</v>
      </c>
      <c r="G1" s="1" t="s">
        <v>12</v>
      </c>
      <c r="H1" s="1"/>
      <c r="I1" s="1"/>
      <c r="J1" s="1"/>
      <c r="K1" s="1" t="s">
        <v>11</v>
      </c>
      <c r="L1" s="1" t="s">
        <v>12</v>
      </c>
      <c r="M1" s="1"/>
      <c r="N1" s="1"/>
      <c r="O1" s="1"/>
      <c r="P1" s="1" t="s">
        <v>11</v>
      </c>
      <c r="Q1" s="1" t="s">
        <v>12</v>
      </c>
      <c r="R1" s="1"/>
      <c r="S1" s="1"/>
      <c r="T1" s="1"/>
      <c r="U1" s="1" t="s">
        <v>11</v>
      </c>
      <c r="V1" s="1" t="s">
        <v>12</v>
      </c>
      <c r="W1" s="1"/>
      <c r="X1" s="1"/>
      <c r="Y1" s="1"/>
      <c r="Z1" s="1" t="s">
        <v>11</v>
      </c>
      <c r="AA1" s="1" t="s">
        <v>12</v>
      </c>
    </row>
    <row r="2" spans="1:27">
      <c r="A2" s="1"/>
      <c r="B2" s="1" t="s">
        <v>13</v>
      </c>
      <c r="C2" s="2">
        <f t="shared" ref="C2:J2" si="0">C6-C7</f>
        <v>0.07</v>
      </c>
      <c r="D2" s="2">
        <f t="shared" si="0"/>
        <v>0.115</v>
      </c>
      <c r="E2" s="2">
        <f t="shared" si="0"/>
        <v>0.115</v>
      </c>
      <c r="F2" s="1">
        <f>AVERAGE(C2:E2)</f>
        <v>0.1</v>
      </c>
      <c r="G2" s="2">
        <f>STDEV(C2:E2)</f>
        <v>0.0259807621135332</v>
      </c>
      <c r="H2" s="2">
        <f t="shared" si="0"/>
        <v>0.13787648</v>
      </c>
      <c r="I2" s="2">
        <f t="shared" si="0"/>
        <v>0.25205544</v>
      </c>
      <c r="J2" s="2">
        <f t="shared" si="0"/>
        <v>0.25636408</v>
      </c>
      <c r="K2" s="2">
        <f>AVERAGE(H2:J2)</f>
        <v>0.215432</v>
      </c>
      <c r="L2" s="2">
        <f>STDEV(H2:J2)</f>
        <v>0.0671995915650921</v>
      </c>
      <c r="M2" s="2">
        <f t="shared" ref="M2:O2" si="1">M6-M7</f>
        <v>0.48859174</v>
      </c>
      <c r="N2" s="2">
        <f t="shared" si="1"/>
        <v>0.5484193</v>
      </c>
      <c r="O2" s="2">
        <f t="shared" si="1"/>
        <v>0.45867796</v>
      </c>
      <c r="P2" s="2">
        <f>AVERAGE(M2:O2)</f>
        <v>0.498563</v>
      </c>
      <c r="Q2" s="2">
        <f>STDEV(M2:O2)</f>
        <v>0.0456940537240854</v>
      </c>
      <c r="R2" s="2">
        <f t="shared" ref="R2:T2" si="2">R6-R7</f>
        <v>0.7126151</v>
      </c>
      <c r="S2" s="2">
        <f t="shared" si="2"/>
        <v>0.822416444444445</v>
      </c>
      <c r="T2" s="2">
        <f t="shared" si="2"/>
        <v>0.827228455555555</v>
      </c>
      <c r="U2" s="2">
        <f>AVERAGE(R2:T2)</f>
        <v>0.78742</v>
      </c>
      <c r="V2" s="2">
        <f>STDEV(R2:T2)</f>
        <v>0.0648276072421376</v>
      </c>
      <c r="W2" s="2">
        <f t="shared" ref="W2:Y2" si="3">W6-W7</f>
        <v>1.16240845</v>
      </c>
      <c r="X2" s="2">
        <f t="shared" si="3"/>
        <v>1.05273065384615</v>
      </c>
      <c r="Y2" s="2">
        <f t="shared" si="3"/>
        <v>1.22055089615385</v>
      </c>
      <c r="Z2" s="2">
        <f>AVERAGE(W2:Y2)</f>
        <v>1.14523</v>
      </c>
      <c r="AA2" s="2">
        <f>STDEV(W2:Y2)</f>
        <v>0.0852187349727455</v>
      </c>
    </row>
    <row r="3" spans="1:27">
      <c r="A3" s="1"/>
      <c r="B3" s="1" t="s">
        <v>14</v>
      </c>
      <c r="C3" s="2">
        <f t="shared" ref="C3:J3" si="4">C8-C9</f>
        <v>0.09</v>
      </c>
      <c r="D3" s="2">
        <f t="shared" si="4"/>
        <v>0.086</v>
      </c>
      <c r="E3" s="2">
        <f t="shared" si="4"/>
        <v>0.124</v>
      </c>
      <c r="F3" s="1">
        <f>AVERAGE(C3:E3)</f>
        <v>0.1</v>
      </c>
      <c r="G3" s="2">
        <f>STDEV(C3:E3)</f>
        <v>0.0208806130178211</v>
      </c>
      <c r="H3" s="2">
        <f t="shared" si="4"/>
        <v>0.15148701</v>
      </c>
      <c r="I3" s="2">
        <f t="shared" si="4"/>
        <v>0.17064054</v>
      </c>
      <c r="J3" s="2">
        <f t="shared" si="4"/>
        <v>0.20024145</v>
      </c>
      <c r="K3" s="2">
        <f>AVERAGE(H3:J3)</f>
        <v>0.174123</v>
      </c>
      <c r="L3" s="2">
        <f>STDEV(H3:J3)</f>
        <v>0.0245630718898736</v>
      </c>
      <c r="M3" s="2">
        <f t="shared" ref="M3:O3" si="5">M8-M9</f>
        <v>0.29661498</v>
      </c>
      <c r="N3" s="2">
        <f t="shared" si="5"/>
        <v>0.3191427</v>
      </c>
      <c r="O3" s="2">
        <f t="shared" si="5"/>
        <v>0.51062832</v>
      </c>
      <c r="P3" s="2">
        <f>AVERAGE(M3:O3)</f>
        <v>0.375462</v>
      </c>
      <c r="Q3" s="2">
        <f>STDEV(M3:O3)</f>
        <v>0.117598150873457</v>
      </c>
      <c r="R3" s="2">
        <f t="shared" ref="R3:T3" si="6">R8-R9</f>
        <v>0.517515533333333</v>
      </c>
      <c r="S3" s="2">
        <f t="shared" si="6"/>
        <v>0.5193771</v>
      </c>
      <c r="T3" s="2">
        <f t="shared" si="6"/>
        <v>0.638517366666667</v>
      </c>
      <c r="U3" s="2">
        <f>AVERAGE(R3:T3)</f>
        <v>0.55847</v>
      </c>
      <c r="V3" s="2">
        <f>STDEV(R3:T3)</f>
        <v>0.0693293014555495</v>
      </c>
      <c r="W3" s="2">
        <f t="shared" ref="W3:Y3" si="7">W8-W9</f>
        <v>0.6668265</v>
      </c>
      <c r="X3" s="2">
        <f t="shared" si="7"/>
        <v>0.6530775</v>
      </c>
      <c r="Y3" s="2">
        <f t="shared" si="7"/>
        <v>0.742446</v>
      </c>
      <c r="Z3" s="2">
        <f>AVERAGE(W3:Y3)</f>
        <v>0.68745</v>
      </c>
      <c r="AA3" s="2">
        <f>STDEV(W3:Y3)</f>
        <v>0.0481215</v>
      </c>
    </row>
    <row r="4" spans="1:2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1"/>
      <c r="B5" s="1"/>
      <c r="C5" s="1" t="s">
        <v>15</v>
      </c>
      <c r="D5" s="1"/>
      <c r="E5" s="1"/>
      <c r="F5" s="1"/>
      <c r="G5" s="1"/>
      <c r="H5" s="1" t="s">
        <v>16</v>
      </c>
      <c r="I5" s="1"/>
      <c r="J5" s="1"/>
      <c r="K5" s="1"/>
      <c r="L5" s="1"/>
      <c r="M5" s="1" t="s">
        <v>17</v>
      </c>
      <c r="N5" s="1"/>
      <c r="O5" s="1"/>
      <c r="P5" s="1"/>
      <c r="Q5" s="1"/>
      <c r="R5" s="1" t="s">
        <v>18</v>
      </c>
      <c r="S5" s="1"/>
      <c r="T5" s="1"/>
      <c r="U5" s="1"/>
      <c r="V5" s="1"/>
      <c r="W5" s="1" t="s">
        <v>19</v>
      </c>
      <c r="X5" s="1"/>
      <c r="Y5" s="1"/>
      <c r="Z5" s="1"/>
      <c r="AA5" s="1"/>
    </row>
    <row r="6" spans="1:27">
      <c r="A6" s="1"/>
      <c r="B6" s="1" t="s">
        <v>13</v>
      </c>
      <c r="C6" s="1">
        <v>0.1264</v>
      </c>
      <c r="D6" s="1">
        <v>0.1606</v>
      </c>
      <c r="E6" s="1">
        <v>0.189</v>
      </c>
      <c r="F6" s="1">
        <v>450</v>
      </c>
      <c r="G6" s="1"/>
      <c r="H6" s="2">
        <v>0.20207648</v>
      </c>
      <c r="I6" s="2">
        <v>0.30845544</v>
      </c>
      <c r="J6" s="2">
        <v>0.35266408</v>
      </c>
      <c r="K6" s="1">
        <v>450</v>
      </c>
      <c r="L6" s="1"/>
      <c r="M6" s="2">
        <v>0.58009174</v>
      </c>
      <c r="N6" s="2">
        <v>0.6086193</v>
      </c>
      <c r="O6" s="2">
        <v>0.54937796</v>
      </c>
      <c r="P6" s="1">
        <v>450</v>
      </c>
      <c r="Q6" s="1"/>
      <c r="R6" s="2">
        <v>0.7582151</v>
      </c>
      <c r="S6" s="2">
        <v>0.866016444444444</v>
      </c>
      <c r="T6" s="2">
        <v>0.898628455555555</v>
      </c>
      <c r="U6" s="1">
        <v>450</v>
      </c>
      <c r="V6" s="1"/>
      <c r="W6" s="2">
        <v>1.22470845</v>
      </c>
      <c r="X6" s="2">
        <v>1.14203065384615</v>
      </c>
      <c r="Y6" s="2">
        <v>1.29235089615385</v>
      </c>
      <c r="Z6" s="1">
        <v>450</v>
      </c>
      <c r="AA6" s="1"/>
    </row>
    <row r="7" spans="1:27">
      <c r="A7" s="1"/>
      <c r="B7" s="1"/>
      <c r="C7" s="1">
        <v>0.0564</v>
      </c>
      <c r="D7" s="1">
        <v>0.0456</v>
      </c>
      <c r="E7" s="1">
        <v>0.074</v>
      </c>
      <c r="F7" s="1">
        <v>630</v>
      </c>
      <c r="G7" s="1"/>
      <c r="H7" s="2">
        <v>0.0642</v>
      </c>
      <c r="I7" s="2">
        <v>0.0564</v>
      </c>
      <c r="J7" s="2">
        <v>0.0963</v>
      </c>
      <c r="K7" s="1">
        <v>630</v>
      </c>
      <c r="L7" s="1"/>
      <c r="M7" s="2">
        <v>0.0915</v>
      </c>
      <c r="N7" s="2">
        <v>0.0602</v>
      </c>
      <c r="O7" s="2">
        <v>0.0907</v>
      </c>
      <c r="P7" s="1">
        <v>630</v>
      </c>
      <c r="Q7" s="1"/>
      <c r="R7" s="2">
        <v>0.0456</v>
      </c>
      <c r="S7" s="2">
        <v>0.0436</v>
      </c>
      <c r="T7" s="2">
        <v>0.0714</v>
      </c>
      <c r="U7" s="1">
        <v>630</v>
      </c>
      <c r="V7" s="1"/>
      <c r="W7" s="2">
        <v>0.0623</v>
      </c>
      <c r="X7" s="2">
        <v>0.0893</v>
      </c>
      <c r="Y7" s="2">
        <v>0.0718</v>
      </c>
      <c r="Z7" s="1">
        <v>630</v>
      </c>
      <c r="AA7" s="1"/>
    </row>
    <row r="8" spans="1:27">
      <c r="A8" s="1"/>
      <c r="B8" s="1" t="s">
        <v>14</v>
      </c>
      <c r="C8" s="1">
        <v>0.1678</v>
      </c>
      <c r="D8" s="1">
        <v>0.1455</v>
      </c>
      <c r="E8" s="1">
        <v>0.2144</v>
      </c>
      <c r="F8" s="1">
        <v>450</v>
      </c>
      <c r="G8" s="1"/>
      <c r="H8" s="2">
        <v>0.21938701</v>
      </c>
      <c r="I8" s="2">
        <v>0.25824054</v>
      </c>
      <c r="J8" s="2">
        <v>0.29014145</v>
      </c>
      <c r="K8" s="1">
        <v>450</v>
      </c>
      <c r="L8" s="1"/>
      <c r="M8" s="2">
        <v>0.39181498</v>
      </c>
      <c r="N8" s="2">
        <v>0.4093427</v>
      </c>
      <c r="O8" s="2">
        <v>0.56152832</v>
      </c>
      <c r="P8" s="1">
        <v>450</v>
      </c>
      <c r="Q8" s="1"/>
      <c r="R8" s="2">
        <v>0.572115533333333</v>
      </c>
      <c r="S8" s="2">
        <v>0.5802771</v>
      </c>
      <c r="T8" s="2">
        <v>0.700217366666667</v>
      </c>
      <c r="U8" s="1">
        <v>450</v>
      </c>
      <c r="V8" s="1"/>
      <c r="W8" s="2">
        <v>0.7477265</v>
      </c>
      <c r="X8" s="2">
        <v>0.7250775</v>
      </c>
      <c r="Y8" s="2">
        <v>0.824146</v>
      </c>
      <c r="Z8" s="1">
        <v>450</v>
      </c>
      <c r="AA8" s="1"/>
    </row>
    <row r="9" spans="1:27">
      <c r="A9" s="1"/>
      <c r="B9" s="1"/>
      <c r="C9" s="1">
        <v>0.0778</v>
      </c>
      <c r="D9" s="1">
        <v>0.0595</v>
      </c>
      <c r="E9" s="1">
        <v>0.0904</v>
      </c>
      <c r="F9" s="1">
        <v>630</v>
      </c>
      <c r="G9" s="1"/>
      <c r="H9" s="2">
        <v>0.0679</v>
      </c>
      <c r="I9" s="2">
        <v>0.0876</v>
      </c>
      <c r="J9" s="2">
        <v>0.0899</v>
      </c>
      <c r="K9" s="1">
        <v>630</v>
      </c>
      <c r="L9" s="1"/>
      <c r="M9" s="2">
        <v>0.0952</v>
      </c>
      <c r="N9" s="2">
        <v>0.0902</v>
      </c>
      <c r="O9" s="2">
        <v>0.0509</v>
      </c>
      <c r="P9" s="1">
        <v>630</v>
      </c>
      <c r="Q9" s="1"/>
      <c r="R9" s="2">
        <v>0.0546</v>
      </c>
      <c r="S9" s="2">
        <v>0.0609</v>
      </c>
      <c r="T9" s="2">
        <v>0.0617</v>
      </c>
      <c r="U9" s="1">
        <v>630</v>
      </c>
      <c r="V9" s="1"/>
      <c r="W9" s="2">
        <v>0.0809</v>
      </c>
      <c r="X9" s="2">
        <v>0.072</v>
      </c>
      <c r="Y9" s="2">
        <v>0.0817</v>
      </c>
      <c r="Z9" s="1">
        <v>630</v>
      </c>
      <c r="AA9" s="1"/>
    </row>
    <row r="10" spans="1:2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>
      <c r="A13" s="1" t="s">
        <v>20</v>
      </c>
      <c r="B13" s="1"/>
      <c r="C13" s="1"/>
      <c r="D13" s="1"/>
      <c r="E13" s="1"/>
      <c r="F13" s="1" t="s">
        <v>11</v>
      </c>
      <c r="G13" s="1" t="s">
        <v>12</v>
      </c>
      <c r="H13" s="1"/>
      <c r="I13" s="1"/>
      <c r="J13" s="1"/>
      <c r="K13" s="1" t="s">
        <v>11</v>
      </c>
      <c r="L13" s="1" t="s">
        <v>12</v>
      </c>
      <c r="M13" s="1"/>
      <c r="N13" s="1"/>
      <c r="O13" s="1"/>
      <c r="P13" s="1" t="s">
        <v>11</v>
      </c>
      <c r="Q13" s="1" t="s">
        <v>12</v>
      </c>
      <c r="R13" s="1"/>
      <c r="S13" s="1"/>
      <c r="T13" s="1"/>
      <c r="U13" s="1" t="s">
        <v>11</v>
      </c>
      <c r="V13" s="1" t="s">
        <v>12</v>
      </c>
      <c r="W13" s="1"/>
      <c r="X13" s="1"/>
      <c r="Y13" s="1"/>
      <c r="Z13" s="1" t="s">
        <v>11</v>
      </c>
      <c r="AA13" s="1" t="s">
        <v>12</v>
      </c>
    </row>
    <row r="14" spans="1:27">
      <c r="A14" s="1"/>
      <c r="B14" s="1" t="s">
        <v>13</v>
      </c>
      <c r="C14" s="2">
        <f t="shared" ref="C14:J14" si="8">C18-C19</f>
        <v>0.087</v>
      </c>
      <c r="D14" s="2">
        <f t="shared" si="8"/>
        <v>0.111</v>
      </c>
      <c r="E14" s="2">
        <f t="shared" si="8"/>
        <v>0.102</v>
      </c>
      <c r="F14" s="1">
        <f>AVERAGE(C14:E14)</f>
        <v>0.1</v>
      </c>
      <c r="G14" s="2">
        <f>STDEV(C14:E14)</f>
        <v>0.0121243556529821</v>
      </c>
      <c r="H14" s="2">
        <f t="shared" si="8"/>
        <v>0.1781292</v>
      </c>
      <c r="I14" s="2">
        <f t="shared" si="8"/>
        <v>0.3089076</v>
      </c>
      <c r="J14" s="2">
        <f t="shared" si="8"/>
        <v>0.1894032</v>
      </c>
      <c r="K14" s="2">
        <f>AVERAGE(H14:J14)</f>
        <v>0.22548</v>
      </c>
      <c r="L14" s="2">
        <f>STDEV(H14:J14)</f>
        <v>0.0724699875832748</v>
      </c>
      <c r="M14" s="2">
        <f t="shared" ref="M14:O14" si="9">M18-M19</f>
        <v>0.396967</v>
      </c>
      <c r="N14" s="2">
        <f t="shared" si="9"/>
        <v>0.5056106</v>
      </c>
      <c r="O14" s="2">
        <f t="shared" si="9"/>
        <v>0.3510024</v>
      </c>
      <c r="P14" s="2">
        <f>AVERAGE(M14:O14)</f>
        <v>0.41786</v>
      </c>
      <c r="Q14" s="2">
        <f>STDEV(M14:O14)</f>
        <v>0.0793934000000001</v>
      </c>
      <c r="R14" s="2">
        <f t="shared" ref="R14:T14" si="10">R18-R19</f>
        <v>0.7269248</v>
      </c>
      <c r="S14" s="2">
        <f t="shared" si="10"/>
        <v>0.824177777777778</v>
      </c>
      <c r="T14" s="2">
        <f t="shared" si="10"/>
        <v>0.674177422222222</v>
      </c>
      <c r="U14" s="2">
        <f>AVERAGE(R14:T14)</f>
        <v>0.74176</v>
      </c>
      <c r="V14" s="2">
        <f>STDEV(R14:T14)</f>
        <v>0.0760926345711482</v>
      </c>
      <c r="W14" s="2">
        <f t="shared" ref="W14:Y14" si="11">W18-W19</f>
        <v>1.1200735</v>
      </c>
      <c r="X14" s="2">
        <f t="shared" si="11"/>
        <v>0.92015</v>
      </c>
      <c r="Y14" s="2">
        <f t="shared" si="11"/>
        <v>1.2221265</v>
      </c>
      <c r="Z14" s="2">
        <f>AVERAGE(W14:Y14)</f>
        <v>1.08745</v>
      </c>
      <c r="AA14" s="2">
        <f>STDEV(W14:Y14)</f>
        <v>0.153608825274624</v>
      </c>
    </row>
    <row r="15" spans="1:27">
      <c r="A15" s="1"/>
      <c r="B15" s="1" t="s">
        <v>14</v>
      </c>
      <c r="C15" s="2">
        <f t="shared" ref="C15:J15" si="12">C20-C21</f>
        <v>0.078</v>
      </c>
      <c r="D15" s="2">
        <f t="shared" si="12"/>
        <v>0.082</v>
      </c>
      <c r="E15" s="2">
        <f t="shared" si="12"/>
        <v>0.14</v>
      </c>
      <c r="F15" s="1">
        <f>AVERAGE(C15:E15)</f>
        <v>0.1</v>
      </c>
      <c r="G15" s="2">
        <f>STDEV(C15:E15)</f>
        <v>0.0346987031457949</v>
      </c>
      <c r="H15" s="2">
        <f t="shared" si="12"/>
        <v>0.111852</v>
      </c>
      <c r="I15" s="2">
        <f t="shared" si="12"/>
        <v>0.1845558</v>
      </c>
      <c r="J15" s="2">
        <f t="shared" si="12"/>
        <v>0.2628522</v>
      </c>
      <c r="K15" s="2">
        <f>AVERAGE(H15:J15)</f>
        <v>0.18642</v>
      </c>
      <c r="L15" s="2">
        <f>STDEV(H15:J15)</f>
        <v>0.0755173591384127</v>
      </c>
      <c r="M15" s="2">
        <f t="shared" ref="M15:O15" si="13">M20-M21</f>
        <v>0.2568906</v>
      </c>
      <c r="N15" s="2">
        <f t="shared" si="13"/>
        <v>0.2837745</v>
      </c>
      <c r="O15" s="2">
        <f t="shared" si="13"/>
        <v>0.3554649</v>
      </c>
      <c r="P15" s="2">
        <f>AVERAGE(M15:O15)</f>
        <v>0.29871</v>
      </c>
      <c r="Q15" s="2">
        <f>STDEV(M15:O15)</f>
        <v>0.0509561088124868</v>
      </c>
      <c r="R15" s="2">
        <f t="shared" ref="R15:T15" si="14">R20-R21</f>
        <v>0.4188024</v>
      </c>
      <c r="S15" s="2">
        <f t="shared" si="14"/>
        <v>0.4381776</v>
      </c>
      <c r="T15" s="2">
        <f t="shared" si="14"/>
        <v>0.48438</v>
      </c>
      <c r="U15" s="2">
        <f>AVERAGE(R15:T15)</f>
        <v>0.44712</v>
      </c>
      <c r="V15" s="2">
        <f>STDEV(R15:T15)</f>
        <v>0.0336909526989072</v>
      </c>
      <c r="W15" s="2">
        <f t="shared" ref="W15:Y15" si="15">W20-W21</f>
        <v>0.604206</v>
      </c>
      <c r="X15" s="2">
        <f t="shared" si="15"/>
        <v>0.6444864</v>
      </c>
      <c r="Y15" s="2">
        <f t="shared" si="15"/>
        <v>0.7653276</v>
      </c>
      <c r="Z15" s="2">
        <f>AVERAGE(W15:Y15)</f>
        <v>0.67134</v>
      </c>
      <c r="AA15" s="2">
        <f>STDEV(W15:Y15)</f>
        <v>0.0838503391248959</v>
      </c>
    </row>
    <row r="16" spans="1:27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1"/>
      <c r="B17" s="1"/>
      <c r="C17" s="1" t="s">
        <v>15</v>
      </c>
      <c r="D17" s="1"/>
      <c r="E17" s="1"/>
      <c r="F17" s="1"/>
      <c r="G17" s="1"/>
      <c r="H17" s="1" t="s">
        <v>16</v>
      </c>
      <c r="I17" s="1"/>
      <c r="J17" s="1"/>
      <c r="K17" s="1"/>
      <c r="L17" s="1"/>
      <c r="M17" s="1" t="s">
        <v>17</v>
      </c>
      <c r="N17" s="1"/>
      <c r="O17" s="1"/>
      <c r="P17" s="1"/>
      <c r="Q17" s="1"/>
      <c r="R17" s="1" t="s">
        <v>18</v>
      </c>
      <c r="S17" s="1"/>
      <c r="T17" s="1"/>
      <c r="U17" s="1"/>
      <c r="V17" s="1"/>
      <c r="W17" s="1" t="s">
        <v>19</v>
      </c>
      <c r="X17" s="1"/>
      <c r="Y17" s="1"/>
      <c r="Z17" s="1"/>
      <c r="AA17" s="1"/>
    </row>
    <row r="18" spans="1:27">
      <c r="A18" s="1"/>
      <c r="B18" s="1" t="s">
        <v>13</v>
      </c>
      <c r="C18" s="1">
        <v>0.1321</v>
      </c>
      <c r="D18" s="1">
        <v>0.1547</v>
      </c>
      <c r="E18" s="1">
        <v>0.1988</v>
      </c>
      <c r="F18" s="1">
        <v>450</v>
      </c>
      <c r="G18" s="1"/>
      <c r="H18" s="2">
        <v>0.2444292</v>
      </c>
      <c r="I18" s="2">
        <v>0.3612076</v>
      </c>
      <c r="J18" s="2">
        <v>0.2880032</v>
      </c>
      <c r="K18" s="1">
        <v>450</v>
      </c>
      <c r="L18" s="1"/>
      <c r="M18" s="2">
        <v>0.465667</v>
      </c>
      <c r="N18" s="2">
        <v>0.5783106</v>
      </c>
      <c r="O18" s="2">
        <v>0.4399024</v>
      </c>
      <c r="P18" s="1">
        <v>450</v>
      </c>
      <c r="Q18" s="1"/>
      <c r="R18" s="2">
        <v>0.7715248</v>
      </c>
      <c r="S18" s="2">
        <v>0.895777777777778</v>
      </c>
      <c r="T18" s="2">
        <v>0.764977422222222</v>
      </c>
      <c r="U18" s="1">
        <v>450</v>
      </c>
      <c r="V18" s="1"/>
      <c r="W18" s="2">
        <v>1.2100735</v>
      </c>
      <c r="X18" s="2">
        <v>0.98155</v>
      </c>
      <c r="Y18" s="2">
        <v>1.3041265</v>
      </c>
      <c r="Z18" s="1">
        <v>450</v>
      </c>
      <c r="AA18" s="1"/>
    </row>
    <row r="19" spans="1:27">
      <c r="A19" s="1"/>
      <c r="B19" s="1"/>
      <c r="C19" s="1">
        <v>0.0451</v>
      </c>
      <c r="D19" s="1">
        <v>0.0437</v>
      </c>
      <c r="E19" s="1">
        <v>0.0968</v>
      </c>
      <c r="F19" s="1">
        <v>630</v>
      </c>
      <c r="G19" s="1"/>
      <c r="H19" s="2">
        <v>0.0663</v>
      </c>
      <c r="I19" s="2">
        <v>0.0523</v>
      </c>
      <c r="J19" s="2">
        <v>0.0986</v>
      </c>
      <c r="K19" s="1">
        <v>630</v>
      </c>
      <c r="L19" s="1"/>
      <c r="M19" s="2">
        <v>0.0687</v>
      </c>
      <c r="N19" s="2">
        <v>0.0727</v>
      </c>
      <c r="O19" s="2">
        <v>0.0889</v>
      </c>
      <c r="P19" s="1">
        <v>630</v>
      </c>
      <c r="Q19" s="1"/>
      <c r="R19" s="2">
        <v>0.0446</v>
      </c>
      <c r="S19" s="2">
        <v>0.0716</v>
      </c>
      <c r="T19" s="2">
        <v>0.0908</v>
      </c>
      <c r="U19" s="1">
        <v>630</v>
      </c>
      <c r="V19" s="1"/>
      <c r="W19" s="2">
        <v>0.09</v>
      </c>
      <c r="X19" s="2">
        <v>0.0614</v>
      </c>
      <c r="Y19" s="2">
        <v>0.082</v>
      </c>
      <c r="Z19" s="1">
        <v>630</v>
      </c>
      <c r="AA19" s="1"/>
    </row>
    <row r="20" spans="1:27">
      <c r="A20" s="1"/>
      <c r="B20" s="1" t="s">
        <v>14</v>
      </c>
      <c r="C20" s="1">
        <v>0.1488</v>
      </c>
      <c r="D20" s="1">
        <v>0.1529</v>
      </c>
      <c r="E20" s="1">
        <v>0.1858</v>
      </c>
      <c r="F20" s="1">
        <v>450</v>
      </c>
      <c r="G20" s="1"/>
      <c r="H20" s="2">
        <v>0.200352</v>
      </c>
      <c r="I20" s="2">
        <v>0.2402558</v>
      </c>
      <c r="J20" s="2">
        <v>0.3167522</v>
      </c>
      <c r="K20" s="1">
        <v>450</v>
      </c>
      <c r="L20" s="1"/>
      <c r="M20" s="2">
        <v>0.3112906</v>
      </c>
      <c r="N20" s="2">
        <v>0.3417745</v>
      </c>
      <c r="O20" s="2">
        <v>0.4134649</v>
      </c>
      <c r="P20" s="1">
        <v>450</v>
      </c>
      <c r="Q20" s="1"/>
      <c r="R20" s="2">
        <v>0.5078024</v>
      </c>
      <c r="S20" s="2">
        <v>0.5196776</v>
      </c>
      <c r="T20" s="2">
        <v>0.54028</v>
      </c>
      <c r="U20" s="1">
        <v>450</v>
      </c>
      <c r="V20" s="1"/>
      <c r="W20" s="2">
        <v>0.662206</v>
      </c>
      <c r="X20" s="2">
        <v>0.6965864</v>
      </c>
      <c r="Y20" s="2">
        <v>0.8535276</v>
      </c>
      <c r="Z20" s="1">
        <v>450</v>
      </c>
      <c r="AA20" s="1"/>
    </row>
    <row r="21" spans="1:27">
      <c r="A21" s="1"/>
      <c r="B21" s="1"/>
      <c r="C21" s="1">
        <v>0.0708</v>
      </c>
      <c r="D21" s="1">
        <v>0.0709</v>
      </c>
      <c r="E21" s="1">
        <v>0.0458</v>
      </c>
      <c r="F21" s="1">
        <v>630</v>
      </c>
      <c r="G21" s="1"/>
      <c r="H21" s="2">
        <v>0.0885</v>
      </c>
      <c r="I21" s="2">
        <v>0.0557</v>
      </c>
      <c r="J21" s="2">
        <v>0.0539</v>
      </c>
      <c r="K21" s="1">
        <v>630</v>
      </c>
      <c r="L21" s="1"/>
      <c r="M21" s="2">
        <v>0.0544</v>
      </c>
      <c r="N21" s="2">
        <v>0.058</v>
      </c>
      <c r="O21" s="2">
        <v>0.058</v>
      </c>
      <c r="P21" s="1">
        <v>630</v>
      </c>
      <c r="Q21" s="1"/>
      <c r="R21" s="2">
        <v>0.089</v>
      </c>
      <c r="S21" s="2">
        <v>0.0815</v>
      </c>
      <c r="T21" s="2">
        <v>0.0559</v>
      </c>
      <c r="U21" s="1">
        <v>630</v>
      </c>
      <c r="V21" s="1"/>
      <c r="W21" s="2">
        <v>0.058</v>
      </c>
      <c r="X21" s="2">
        <v>0.0521</v>
      </c>
      <c r="Y21" s="2">
        <v>0.0882</v>
      </c>
      <c r="Z21" s="1">
        <v>630</v>
      </c>
      <c r="AA21" s="1"/>
    </row>
    <row r="22" spans="1:27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>
      <c r="A26" s="1" t="s">
        <v>21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>
      <c r="A27" s="1"/>
      <c r="B27" s="1"/>
      <c r="C27" s="1"/>
      <c r="D27" s="1"/>
      <c r="E27" s="1"/>
      <c r="F27" s="1" t="s">
        <v>11</v>
      </c>
      <c r="G27" s="1" t="s">
        <v>12</v>
      </c>
      <c r="H27" s="1"/>
      <c r="I27" s="1"/>
      <c r="J27" s="1"/>
      <c r="K27" s="1" t="s">
        <v>11</v>
      </c>
      <c r="L27" s="1" t="s">
        <v>12</v>
      </c>
      <c r="M27" s="1"/>
      <c r="N27" s="1"/>
      <c r="O27" s="1"/>
      <c r="P27" s="1" t="s">
        <v>11</v>
      </c>
      <c r="Q27" s="1" t="s">
        <v>12</v>
      </c>
      <c r="R27" s="1"/>
      <c r="S27" s="1"/>
      <c r="T27" s="1"/>
      <c r="U27" s="1" t="s">
        <v>11</v>
      </c>
      <c r="V27" s="1" t="s">
        <v>12</v>
      </c>
      <c r="W27" s="1"/>
      <c r="X27" s="1"/>
      <c r="Y27" s="1"/>
      <c r="Z27" s="1" t="s">
        <v>11</v>
      </c>
      <c r="AA27" s="1" t="s">
        <v>12</v>
      </c>
    </row>
    <row r="28" spans="1:27">
      <c r="A28" s="1"/>
      <c r="B28" s="1" t="s">
        <v>22</v>
      </c>
      <c r="C28" s="2">
        <f t="shared" ref="C28:J28" si="16">C32-C33</f>
        <v>0.06</v>
      </c>
      <c r="D28" s="2">
        <f t="shared" si="16"/>
        <v>0.11</v>
      </c>
      <c r="E28" s="2">
        <f t="shared" si="16"/>
        <v>0.13</v>
      </c>
      <c r="F28" s="1">
        <f>AVERAGE(C28:E28)</f>
        <v>0.1</v>
      </c>
      <c r="G28" s="2">
        <f>STDEV(C28:E28)</f>
        <v>0.0360555127546399</v>
      </c>
      <c r="H28" s="2">
        <f t="shared" si="16"/>
        <v>0.14903096</v>
      </c>
      <c r="I28" s="2">
        <f t="shared" si="16"/>
        <v>0.2449824</v>
      </c>
      <c r="J28" s="2">
        <f t="shared" si="16"/>
        <v>0.21844264</v>
      </c>
      <c r="K28" s="2">
        <f>AVERAGE(H28:J28)</f>
        <v>0.204152</v>
      </c>
      <c r="L28" s="2">
        <f>STDEV(H28:J28)</f>
        <v>0.0495463066557498</v>
      </c>
      <c r="M28" s="2">
        <f t="shared" ref="M28:O28" si="17">M32-M33</f>
        <v>0.40322296</v>
      </c>
      <c r="N28" s="2">
        <f t="shared" si="17"/>
        <v>0.59249088</v>
      </c>
      <c r="O28" s="2">
        <f t="shared" si="17"/>
        <v>0.23864216</v>
      </c>
      <c r="P28" s="2">
        <f>AVERAGE(M28:O28)</f>
        <v>0.411452</v>
      </c>
      <c r="Q28" s="2">
        <f>STDEV(M28:O28)</f>
        <v>0.177067831595411</v>
      </c>
      <c r="R28" s="2">
        <f t="shared" ref="R28:T28" si="18">R32-R33</f>
        <v>0.7341147</v>
      </c>
      <c r="S28" s="2">
        <f t="shared" si="18"/>
        <v>0.749769222222222</v>
      </c>
      <c r="T28" s="2">
        <f t="shared" si="18"/>
        <v>0.740706077777778</v>
      </c>
      <c r="U28" s="2">
        <f>AVERAGE(R28:T28)</f>
        <v>0.74153</v>
      </c>
      <c r="V28" s="2">
        <f>STDEV(R28:T28)</f>
        <v>0.0078597170669634</v>
      </c>
      <c r="W28" s="2">
        <f t="shared" ref="W28:Y28" si="19">W32-W33</f>
        <v>1.24817094</v>
      </c>
      <c r="X28" s="2">
        <f t="shared" si="19"/>
        <v>1.06367508461538</v>
      </c>
      <c r="Y28" s="2">
        <f t="shared" si="19"/>
        <v>1.35924497538462</v>
      </c>
      <c r="Z28" s="2">
        <f>AVERAGE(W28:Y28)</f>
        <v>1.223697</v>
      </c>
      <c r="AA28" s="2">
        <f>STDEV(W28:Y28)</f>
        <v>0.149297087669775</v>
      </c>
    </row>
    <row r="29" spans="1:27">
      <c r="A29" s="1"/>
      <c r="B29" s="1" t="s">
        <v>23</v>
      </c>
      <c r="C29" s="2">
        <f t="shared" ref="C29:J29" si="20">C34-C35</f>
        <v>0.04</v>
      </c>
      <c r="D29" s="2">
        <f t="shared" si="20"/>
        <v>0.084</v>
      </c>
      <c r="E29" s="2">
        <f t="shared" si="20"/>
        <v>0.176</v>
      </c>
      <c r="F29" s="1">
        <f>AVERAGE(C29:E29)</f>
        <v>0.1</v>
      </c>
      <c r="G29" s="2">
        <f>STDEV(C29:E29)</f>
        <v>0.0693974062915899</v>
      </c>
      <c r="H29" s="2">
        <f t="shared" si="20"/>
        <v>0.1648866</v>
      </c>
      <c r="I29" s="2">
        <f t="shared" si="20"/>
        <v>0.26656667</v>
      </c>
      <c r="J29" s="2">
        <f t="shared" si="20"/>
        <v>0.39297973</v>
      </c>
      <c r="K29" s="2">
        <f>AVERAGE(H29:J29)</f>
        <v>0.274811</v>
      </c>
      <c r="L29" s="2">
        <f>STDEV(H29:J29)</f>
        <v>0.114269837320095</v>
      </c>
      <c r="M29" s="2">
        <f t="shared" ref="M29:O29" si="21">M34-M35</f>
        <v>0.63474572</v>
      </c>
      <c r="N29" s="2">
        <f t="shared" si="21"/>
        <v>0.66924277</v>
      </c>
      <c r="O29" s="2">
        <f t="shared" si="21"/>
        <v>0.76583451</v>
      </c>
      <c r="P29" s="2">
        <f>AVERAGE(M29:O29)</f>
        <v>0.689941</v>
      </c>
      <c r="Q29" s="2">
        <f>STDEV(M29:O29)</f>
        <v>0.06795130800629</v>
      </c>
      <c r="R29" s="2">
        <f t="shared" ref="R29:T29" si="22">R34-R35</f>
        <v>1.000923</v>
      </c>
      <c r="S29" s="2">
        <f t="shared" si="22"/>
        <v>0.980496</v>
      </c>
      <c r="T29" s="2">
        <f t="shared" si="22"/>
        <v>1.082631</v>
      </c>
      <c r="U29" s="2">
        <f>AVERAGE(R29:T29)</f>
        <v>1.02135</v>
      </c>
      <c r="V29" s="2">
        <f>STDEV(R29:T29)</f>
        <v>0.0540447620311165</v>
      </c>
      <c r="W29" s="2">
        <f t="shared" ref="W29:Y29" si="23">W34-W35</f>
        <v>1.8177334</v>
      </c>
      <c r="X29" s="2">
        <f t="shared" si="23"/>
        <v>1.8177334</v>
      </c>
      <c r="Y29" s="2">
        <f t="shared" si="23"/>
        <v>1.9290232</v>
      </c>
      <c r="Z29" s="2">
        <f>AVERAGE(W29:Y29)</f>
        <v>1.85483</v>
      </c>
      <c r="AA29" s="2">
        <f>STDEV(W29:Y29)</f>
        <v>0.0642531959880596</v>
      </c>
    </row>
    <row r="30" spans="1:2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>
      <c r="A31" s="1"/>
      <c r="B31" s="1"/>
      <c r="C31" s="1" t="s">
        <v>15</v>
      </c>
      <c r="D31" s="1"/>
      <c r="E31" s="1"/>
      <c r="F31" s="1"/>
      <c r="G31" s="1"/>
      <c r="H31" s="1" t="s">
        <v>16</v>
      </c>
      <c r="I31" s="1"/>
      <c r="J31" s="1"/>
      <c r="K31" s="1"/>
      <c r="L31" s="1"/>
      <c r="M31" s="1" t="s">
        <v>17</v>
      </c>
      <c r="N31" s="1"/>
      <c r="O31" s="1"/>
      <c r="P31" s="1"/>
      <c r="Q31" s="1"/>
      <c r="R31" s="1" t="s">
        <v>18</v>
      </c>
      <c r="S31" s="1"/>
      <c r="T31" s="1"/>
      <c r="U31" s="1"/>
      <c r="V31" s="1"/>
      <c r="W31" s="1" t="s">
        <v>19</v>
      </c>
      <c r="X31" s="1"/>
      <c r="Y31" s="1"/>
      <c r="Z31" s="1"/>
      <c r="AA31" s="1"/>
    </row>
    <row r="32" spans="1:27">
      <c r="A32" s="1"/>
      <c r="B32" s="1" t="s">
        <v>22</v>
      </c>
      <c r="C32" s="2">
        <v>0.187</v>
      </c>
      <c r="D32" s="2">
        <v>0.1537</v>
      </c>
      <c r="E32" s="2">
        <v>0.1875</v>
      </c>
      <c r="F32" s="1">
        <v>450</v>
      </c>
      <c r="G32" s="1"/>
      <c r="H32" s="2">
        <v>0.20303096</v>
      </c>
      <c r="I32" s="2">
        <v>0.3107824</v>
      </c>
      <c r="J32" s="2">
        <v>0.31134264</v>
      </c>
      <c r="K32" s="1">
        <v>450</v>
      </c>
      <c r="L32" s="1"/>
      <c r="M32" s="2">
        <v>0.44622296</v>
      </c>
      <c r="N32" s="2">
        <v>0.67589088</v>
      </c>
      <c r="O32" s="2">
        <v>0.33454216</v>
      </c>
      <c r="P32" s="1">
        <v>450</v>
      </c>
      <c r="Q32" s="1"/>
      <c r="R32" s="2">
        <v>0.7811147</v>
      </c>
      <c r="S32" s="2">
        <v>0.798569222222222</v>
      </c>
      <c r="T32" s="2">
        <v>0.829006077777778</v>
      </c>
      <c r="U32" s="1">
        <v>450</v>
      </c>
      <c r="V32" s="1"/>
      <c r="W32" s="2">
        <v>1.29397094</v>
      </c>
      <c r="X32" s="2">
        <v>1.11497508461538</v>
      </c>
      <c r="Y32" s="2">
        <v>1.43984497538462</v>
      </c>
      <c r="Z32" s="1">
        <v>450</v>
      </c>
      <c r="AA32" s="1"/>
    </row>
    <row r="33" spans="1:27">
      <c r="A33" s="1"/>
      <c r="B33" s="1"/>
      <c r="C33" s="2">
        <v>0.127</v>
      </c>
      <c r="D33" s="2">
        <v>0.0437</v>
      </c>
      <c r="E33" s="2">
        <v>0.0575</v>
      </c>
      <c r="F33" s="1">
        <v>630</v>
      </c>
      <c r="G33" s="1"/>
      <c r="H33" s="2">
        <v>0.054</v>
      </c>
      <c r="I33" s="2">
        <v>0.0658</v>
      </c>
      <c r="J33" s="2">
        <v>0.0929</v>
      </c>
      <c r="K33" s="1">
        <v>630</v>
      </c>
      <c r="L33" s="1"/>
      <c r="M33" s="2">
        <v>0.043</v>
      </c>
      <c r="N33" s="2">
        <v>0.0834</v>
      </c>
      <c r="O33" s="2">
        <v>0.0959</v>
      </c>
      <c r="P33" s="1">
        <v>630</v>
      </c>
      <c r="Q33" s="1"/>
      <c r="R33" s="2">
        <v>0.047</v>
      </c>
      <c r="S33" s="2">
        <v>0.0488</v>
      </c>
      <c r="T33" s="2">
        <v>0.0883</v>
      </c>
      <c r="U33" s="1">
        <v>630</v>
      </c>
      <c r="V33" s="1"/>
      <c r="W33" s="2">
        <v>0.0458</v>
      </c>
      <c r="X33" s="2">
        <v>0.0513</v>
      </c>
      <c r="Y33" s="2">
        <v>0.0806</v>
      </c>
      <c r="Z33" s="1">
        <v>630</v>
      </c>
      <c r="AA33" s="1"/>
    </row>
    <row r="34" spans="1:27">
      <c r="A34" s="1"/>
      <c r="B34" s="1" t="s">
        <v>23</v>
      </c>
      <c r="C34" s="2">
        <v>0.1145</v>
      </c>
      <c r="D34" s="2">
        <v>0.1458</v>
      </c>
      <c r="E34" s="2">
        <v>0.2734</v>
      </c>
      <c r="F34" s="1">
        <v>450</v>
      </c>
      <c r="G34" s="1"/>
      <c r="H34" s="2">
        <v>0.2173866</v>
      </c>
      <c r="I34" s="2">
        <v>0.32296667</v>
      </c>
      <c r="J34" s="2">
        <v>0.45767973</v>
      </c>
      <c r="K34" s="1">
        <v>450</v>
      </c>
      <c r="L34" s="1"/>
      <c r="M34" s="2">
        <v>0.70924572</v>
      </c>
      <c r="N34" s="2">
        <v>0.73984277</v>
      </c>
      <c r="O34" s="2">
        <v>0.85593451</v>
      </c>
      <c r="P34" s="1">
        <v>450</v>
      </c>
      <c r="Q34" s="1"/>
      <c r="R34" s="2">
        <v>1.075623</v>
      </c>
      <c r="S34" s="2">
        <v>1.075996</v>
      </c>
      <c r="T34" s="2">
        <v>1.143331</v>
      </c>
      <c r="U34" s="1">
        <v>450</v>
      </c>
      <c r="V34" s="1"/>
      <c r="W34" s="2">
        <v>1.9087334</v>
      </c>
      <c r="X34" s="2">
        <v>1.9009334</v>
      </c>
      <c r="Y34" s="2">
        <v>1.9868232</v>
      </c>
      <c r="Z34" s="1">
        <v>450</v>
      </c>
      <c r="AA34" s="1"/>
    </row>
    <row r="35" spans="1:27">
      <c r="A35" s="1"/>
      <c r="B35" s="1"/>
      <c r="C35" s="2">
        <v>0.0745</v>
      </c>
      <c r="D35" s="2">
        <v>0.0618</v>
      </c>
      <c r="E35" s="2">
        <v>0.0974</v>
      </c>
      <c r="F35" s="1">
        <v>630</v>
      </c>
      <c r="G35" s="1"/>
      <c r="H35" s="2">
        <v>0.0525</v>
      </c>
      <c r="I35" s="2">
        <v>0.0564</v>
      </c>
      <c r="J35" s="2">
        <v>0.0647</v>
      </c>
      <c r="K35" s="1">
        <v>630</v>
      </c>
      <c r="L35" s="1"/>
      <c r="M35" s="2">
        <v>0.0745</v>
      </c>
      <c r="N35" s="2">
        <v>0.0706</v>
      </c>
      <c r="O35" s="2">
        <v>0.0901</v>
      </c>
      <c r="P35" s="1">
        <v>630</v>
      </c>
      <c r="Q35" s="1"/>
      <c r="R35" s="2">
        <v>0.0747</v>
      </c>
      <c r="S35" s="2">
        <v>0.0955</v>
      </c>
      <c r="T35" s="2">
        <v>0.0607</v>
      </c>
      <c r="U35" s="1">
        <v>630</v>
      </c>
      <c r="V35" s="1"/>
      <c r="W35" s="2">
        <v>0.091</v>
      </c>
      <c r="X35" s="2">
        <v>0.0832</v>
      </c>
      <c r="Y35" s="2">
        <v>0.0578</v>
      </c>
      <c r="Z35" s="1">
        <v>630</v>
      </c>
      <c r="AA35" s="1"/>
    </row>
    <row r="36" spans="1:2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>
      <c r="A38" s="1" t="s">
        <v>24</v>
      </c>
      <c r="B38" s="1"/>
      <c r="C38" s="1"/>
      <c r="D38" s="1"/>
      <c r="E38" s="1"/>
      <c r="F38" s="1" t="s">
        <v>11</v>
      </c>
      <c r="G38" s="1" t="s">
        <v>12</v>
      </c>
      <c r="H38" s="1"/>
      <c r="I38" s="1"/>
      <c r="J38" s="1"/>
      <c r="K38" s="1" t="s">
        <v>11</v>
      </c>
      <c r="L38" s="1" t="s">
        <v>12</v>
      </c>
      <c r="M38" s="1"/>
      <c r="N38" s="1"/>
      <c r="O38" s="1"/>
      <c r="P38" s="1" t="s">
        <v>11</v>
      </c>
      <c r="Q38" s="1" t="s">
        <v>12</v>
      </c>
      <c r="R38" s="1"/>
      <c r="S38" s="1"/>
      <c r="T38" s="1"/>
      <c r="U38" s="1" t="s">
        <v>11</v>
      </c>
      <c r="V38" s="1" t="s">
        <v>12</v>
      </c>
      <c r="W38" s="1"/>
      <c r="X38" s="1"/>
      <c r="Y38" s="1"/>
      <c r="Z38" s="1" t="s">
        <v>11</v>
      </c>
      <c r="AA38" s="1" t="s">
        <v>12</v>
      </c>
    </row>
    <row r="39" spans="1:27">
      <c r="A39" s="1"/>
      <c r="B39" s="1" t="s">
        <v>22</v>
      </c>
      <c r="C39" s="2">
        <f t="shared" ref="C39:J39" si="24">C43-C44</f>
        <v>0.073</v>
      </c>
      <c r="D39" s="2">
        <f t="shared" si="24"/>
        <v>0.105</v>
      </c>
      <c r="E39" s="2">
        <f t="shared" si="24"/>
        <v>0.122</v>
      </c>
      <c r="F39" s="1">
        <f>AVERAGE(C39:E39)</f>
        <v>0.1</v>
      </c>
      <c r="G39" s="2">
        <f>STDEV(C39:E39)</f>
        <v>0.0248797106092495</v>
      </c>
      <c r="H39" s="2">
        <f t="shared" si="24"/>
        <v>0.173589</v>
      </c>
      <c r="I39" s="2">
        <f t="shared" si="24"/>
        <v>0.24533912</v>
      </c>
      <c r="J39" s="2">
        <f t="shared" si="24"/>
        <v>0.27542788</v>
      </c>
      <c r="K39" s="2">
        <f>AVERAGE(H39:J39)</f>
        <v>0.231452</v>
      </c>
      <c r="L39" s="2">
        <f>STDEV(H39:J39)</f>
        <v>0.0523204400433941</v>
      </c>
      <c r="M39" s="2">
        <f t="shared" ref="M39:O39" si="25">M43-M44</f>
        <v>0.46403194</v>
      </c>
      <c r="N39" s="2">
        <f t="shared" si="25"/>
        <v>0.63187328</v>
      </c>
      <c r="O39" s="2">
        <f t="shared" si="25"/>
        <v>0.38504778</v>
      </c>
      <c r="P39" s="2">
        <f>AVERAGE(M39:O39)</f>
        <v>0.493651</v>
      </c>
      <c r="Q39" s="2">
        <f>STDEV(M39:O39)</f>
        <v>0.126050281233424</v>
      </c>
      <c r="R39" s="2">
        <f t="shared" ref="R39:T39" si="26">R43-R44</f>
        <v>0.6662565</v>
      </c>
      <c r="S39" s="2">
        <f t="shared" si="26"/>
        <v>0.8012975</v>
      </c>
      <c r="T39" s="2">
        <f t="shared" si="26"/>
        <v>0.728896</v>
      </c>
      <c r="U39" s="2">
        <f>AVERAGE(R39:T39)</f>
        <v>0.73215</v>
      </c>
      <c r="V39" s="2">
        <f>STDEV(R39:T39)</f>
        <v>0.0675792816420092</v>
      </c>
      <c r="W39" s="2">
        <f t="shared" ref="W39:Y39" si="27">W43-W44</f>
        <v>1.18697445</v>
      </c>
      <c r="X39" s="2">
        <f t="shared" si="27"/>
        <v>1.10167003846154</v>
      </c>
      <c r="Y39" s="2">
        <f t="shared" si="27"/>
        <v>1.05494551153846</v>
      </c>
      <c r="Z39" s="2">
        <f>AVERAGE(W39:Y39)</f>
        <v>1.11453</v>
      </c>
      <c r="AA39" s="2">
        <f>STDEV(W39:Y39)</f>
        <v>0.0669473233661975</v>
      </c>
    </row>
    <row r="40" spans="1:27">
      <c r="A40" s="1"/>
      <c r="B40" s="1" t="s">
        <v>23</v>
      </c>
      <c r="C40" s="2">
        <f t="shared" ref="C40:J40" si="28">C45-C46</f>
        <v>0.042</v>
      </c>
      <c r="D40" s="2">
        <f t="shared" si="28"/>
        <v>0.088</v>
      </c>
      <c r="E40" s="2">
        <f t="shared" si="28"/>
        <v>0.17</v>
      </c>
      <c r="F40" s="1">
        <f>AVERAGE(C40:E40)</f>
        <v>0.1</v>
      </c>
      <c r="G40" s="2">
        <f>STDEV(C40:E40)</f>
        <v>0.0648382603097893</v>
      </c>
      <c r="H40" s="2">
        <f t="shared" si="28"/>
        <v>0.2060824</v>
      </c>
      <c r="I40" s="2">
        <f t="shared" si="28"/>
        <v>0.3243264</v>
      </c>
      <c r="J40" s="2">
        <f t="shared" si="28"/>
        <v>0.4831112</v>
      </c>
      <c r="K40" s="2">
        <f>AVERAGE(H40:J40)</f>
        <v>0.33784</v>
      </c>
      <c r="L40" s="2">
        <f>STDEV(H40:J40)</f>
        <v>0.139007920803385</v>
      </c>
      <c r="M40" s="2">
        <f t="shared" ref="M40:O40" si="29">M45-M46</f>
        <v>0.52550352</v>
      </c>
      <c r="N40" s="2">
        <f t="shared" si="29"/>
        <v>0.6223068</v>
      </c>
      <c r="O40" s="2">
        <f t="shared" si="29"/>
        <v>0.92654568</v>
      </c>
      <c r="P40" s="2">
        <f>AVERAGE(M40:O40)</f>
        <v>0.691452</v>
      </c>
      <c r="Q40" s="2">
        <f>STDEV(M40:O40)</f>
        <v>0.209271349058218</v>
      </c>
      <c r="R40" s="2">
        <f t="shared" ref="R40:T40" si="30">R45-R46</f>
        <v>1.16193193666667</v>
      </c>
      <c r="S40" s="2">
        <f t="shared" si="30"/>
        <v>1.11739796</v>
      </c>
      <c r="T40" s="2">
        <f t="shared" si="30"/>
        <v>1.36435910333333</v>
      </c>
      <c r="U40" s="2">
        <f>AVERAGE(R40:T40)</f>
        <v>1.214563</v>
      </c>
      <c r="V40" s="2">
        <f>STDEV(R40:T40)</f>
        <v>0.131624364005395</v>
      </c>
      <c r="W40" s="2">
        <f t="shared" ref="W40:Y40" si="31">W45-W46</f>
        <v>1.6282436</v>
      </c>
      <c r="X40" s="2">
        <f t="shared" si="31"/>
        <v>1.7344334</v>
      </c>
      <c r="Y40" s="2">
        <f t="shared" si="31"/>
        <v>1.946813</v>
      </c>
      <c r="Z40" s="2">
        <f>AVERAGE(W40:Y40)</f>
        <v>1.76983</v>
      </c>
      <c r="AA40" s="2">
        <f>STDEV(W40:Y40)</f>
        <v>0.162207598844074</v>
      </c>
    </row>
    <row r="41" spans="1:27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>
      <c r="A42" s="1"/>
      <c r="B42" s="1"/>
      <c r="C42" s="1" t="s">
        <v>15</v>
      </c>
      <c r="D42" s="1"/>
      <c r="E42" s="1"/>
      <c r="F42" s="1"/>
      <c r="G42" s="1"/>
      <c r="H42" s="1" t="s">
        <v>16</v>
      </c>
      <c r="I42" s="1"/>
      <c r="J42" s="1"/>
      <c r="K42" s="1"/>
      <c r="L42" s="1"/>
      <c r="M42" s="1" t="s">
        <v>17</v>
      </c>
      <c r="N42" s="1"/>
      <c r="O42" s="1"/>
      <c r="P42" s="1"/>
      <c r="Q42" s="1"/>
      <c r="R42" s="1" t="s">
        <v>18</v>
      </c>
      <c r="S42" s="1"/>
      <c r="T42" s="1"/>
      <c r="U42" s="1"/>
      <c r="V42" s="1"/>
      <c r="W42" s="1" t="s">
        <v>19</v>
      </c>
      <c r="X42" s="1"/>
      <c r="Y42" s="1"/>
      <c r="Z42" s="1"/>
      <c r="AA42" s="1"/>
    </row>
    <row r="43" spans="1:27">
      <c r="A43" s="1"/>
      <c r="B43" s="1" t="s">
        <v>22</v>
      </c>
      <c r="C43" s="2">
        <v>0.191</v>
      </c>
      <c r="D43" s="1">
        <v>0.1512</v>
      </c>
      <c r="E43" s="1">
        <v>0.1863</v>
      </c>
      <c r="F43" s="1">
        <v>450</v>
      </c>
      <c r="G43" s="1"/>
      <c r="H43" s="2">
        <v>0.224489</v>
      </c>
      <c r="I43" s="2">
        <v>0.32303912</v>
      </c>
      <c r="J43" s="2">
        <v>0.36762788</v>
      </c>
      <c r="K43" s="1">
        <v>450</v>
      </c>
      <c r="L43" s="1"/>
      <c r="M43" s="2">
        <v>0.55423194</v>
      </c>
      <c r="N43" s="2">
        <v>0.70327328</v>
      </c>
      <c r="O43" s="2">
        <v>0.44384778</v>
      </c>
      <c r="P43" s="1">
        <v>450</v>
      </c>
      <c r="Q43" s="1"/>
      <c r="R43" s="2">
        <v>0.7608565</v>
      </c>
      <c r="S43" s="2">
        <v>0.8874975</v>
      </c>
      <c r="T43" s="2">
        <v>0.804396</v>
      </c>
      <c r="U43" s="1">
        <v>450</v>
      </c>
      <c r="V43" s="1"/>
      <c r="W43" s="2">
        <v>1.27937445</v>
      </c>
      <c r="X43" s="2">
        <v>1.15357003846154</v>
      </c>
      <c r="Y43" s="2">
        <v>1.14124551153846</v>
      </c>
      <c r="Z43" s="1">
        <v>450</v>
      </c>
      <c r="AA43" s="1"/>
    </row>
    <row r="44" spans="1:27">
      <c r="A44" s="1"/>
      <c r="B44" s="1"/>
      <c r="C44" s="2">
        <v>0.118</v>
      </c>
      <c r="D44" s="1">
        <v>0.0462</v>
      </c>
      <c r="E44" s="1">
        <v>0.0643</v>
      </c>
      <c r="F44" s="1">
        <v>630</v>
      </c>
      <c r="G44" s="1"/>
      <c r="H44" s="2">
        <v>0.0509</v>
      </c>
      <c r="I44" s="2">
        <v>0.0777</v>
      </c>
      <c r="J44" s="2">
        <v>0.0922</v>
      </c>
      <c r="K44" s="1">
        <v>630</v>
      </c>
      <c r="L44" s="1"/>
      <c r="M44" s="2">
        <v>0.0902</v>
      </c>
      <c r="N44" s="2">
        <v>0.0714</v>
      </c>
      <c r="O44" s="2">
        <v>0.0588</v>
      </c>
      <c r="P44" s="1">
        <v>630</v>
      </c>
      <c r="Q44" s="1"/>
      <c r="R44" s="2">
        <v>0.0946</v>
      </c>
      <c r="S44" s="2">
        <v>0.0862</v>
      </c>
      <c r="T44" s="2">
        <v>0.0755</v>
      </c>
      <c r="U44" s="1">
        <v>630</v>
      </c>
      <c r="V44" s="1"/>
      <c r="W44" s="2">
        <v>0.0924</v>
      </c>
      <c r="X44" s="2">
        <v>0.0519</v>
      </c>
      <c r="Y44" s="2">
        <v>0.0863</v>
      </c>
      <c r="Z44" s="1">
        <v>630</v>
      </c>
      <c r="AA44" s="1"/>
    </row>
    <row r="45" spans="1:27">
      <c r="A45" s="1"/>
      <c r="B45" s="1" t="s">
        <v>23</v>
      </c>
      <c r="C45" s="2">
        <v>0.1352</v>
      </c>
      <c r="D45" s="1">
        <v>0.1473</v>
      </c>
      <c r="E45" s="1">
        <v>0.2612</v>
      </c>
      <c r="F45" s="1">
        <v>450</v>
      </c>
      <c r="G45" s="1"/>
      <c r="H45" s="2">
        <v>0.2518824</v>
      </c>
      <c r="I45" s="2">
        <v>0.3984264</v>
      </c>
      <c r="J45" s="2">
        <v>0.5455112</v>
      </c>
      <c r="K45" s="1">
        <v>450</v>
      </c>
      <c r="L45" s="1"/>
      <c r="M45" s="2">
        <v>0.57080352</v>
      </c>
      <c r="N45" s="2">
        <v>0.7174068</v>
      </c>
      <c r="O45" s="2">
        <v>0.97234568</v>
      </c>
      <c r="P45" s="1">
        <v>450</v>
      </c>
      <c r="Q45" s="1"/>
      <c r="R45" s="2">
        <v>1.20783193666667</v>
      </c>
      <c r="S45" s="2">
        <v>1.20709796</v>
      </c>
      <c r="T45" s="2">
        <v>1.41195910333333</v>
      </c>
      <c r="U45" s="1">
        <v>450</v>
      </c>
      <c r="V45" s="1"/>
      <c r="W45" s="2">
        <v>1.6885436</v>
      </c>
      <c r="X45" s="2">
        <v>1.7812334</v>
      </c>
      <c r="Y45" s="2">
        <v>2.020013</v>
      </c>
      <c r="Z45" s="1">
        <v>450</v>
      </c>
      <c r="AA45" s="1"/>
    </row>
    <row r="46" spans="1:27">
      <c r="A46" s="1"/>
      <c r="B46" s="1"/>
      <c r="C46" s="2">
        <v>0.0932</v>
      </c>
      <c r="D46" s="1">
        <v>0.0593</v>
      </c>
      <c r="E46" s="1">
        <v>0.0912</v>
      </c>
      <c r="F46" s="1">
        <v>630</v>
      </c>
      <c r="G46" s="1"/>
      <c r="H46" s="2">
        <v>0.0458</v>
      </c>
      <c r="I46" s="2">
        <v>0.0741</v>
      </c>
      <c r="J46" s="2">
        <v>0.0624</v>
      </c>
      <c r="K46" s="1">
        <v>630</v>
      </c>
      <c r="L46" s="1"/>
      <c r="M46" s="2">
        <v>0.0453</v>
      </c>
      <c r="N46" s="2">
        <v>0.0951</v>
      </c>
      <c r="O46" s="2">
        <v>0.0458</v>
      </c>
      <c r="P46" s="1">
        <v>630</v>
      </c>
      <c r="Q46" s="1"/>
      <c r="R46" s="2">
        <v>0.0459</v>
      </c>
      <c r="S46" s="2">
        <v>0.0897</v>
      </c>
      <c r="T46" s="2">
        <v>0.0476</v>
      </c>
      <c r="U46" s="1">
        <v>630</v>
      </c>
      <c r="V46" s="1"/>
      <c r="W46" s="2">
        <v>0.0603</v>
      </c>
      <c r="X46" s="2">
        <v>0.0468</v>
      </c>
      <c r="Y46" s="2">
        <v>0.0732</v>
      </c>
      <c r="Z46" s="1">
        <v>630</v>
      </c>
      <c r="AA46" s="1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Q-pcr</vt:lpstr>
      <vt:lpstr>CCK8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2023-08-18T05:40:08Z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22823799D54A4DB3BE1D03110B2800C6_13</vt:lpwstr>
  </property>
  <property fmtid="{D5CDD505-2E9C-101B-9397-08002B2CF9AE}" pid="3" name="KSOProductBuildVer">
    <vt:lpwstr>2052-12.1.0.15120</vt:lpwstr>
  </property>
</Properties>
</file>